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D:\USERS\vitkov\VT\VT 2022\007\1 výzva\"/>
    </mc:Choice>
  </mc:AlternateContent>
  <xr:revisionPtr revIDLastSave="0" documentId="13_ncr:1_{A3BEDA5D-91C6-4653-8F55-C1D45E0686FA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S7" i="1" l="1"/>
  <c r="T7" i="1"/>
  <c r="S8" i="1"/>
  <c r="T8" i="1"/>
  <c r="P7" i="1"/>
  <c r="P8" i="1" l="1"/>
  <c r="Q11" i="1" l="1"/>
  <c r="R11" i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<sst xmlns="http://schemas.openxmlformats.org/spreadsheetml/2006/main" count="45" uniqueCount="42">
  <si>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</si>
  <si>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</si>
  <si>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</si>
  <si>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</si>
  <si>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</si>
  <si>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</si>
  <si>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</si>
  <si>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</si>
  <si>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</si>
  <si>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</si>
  <si>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</si>
  <si>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</si>
  <si>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</si>
  <si>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</si>
  <si>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</si>
  <si>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</si>
  <si>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</si>
  <si>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</si>
  <si>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</si>
  <si>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</si>
  <si>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</si>
  <si>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</si>
  <si>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</si>
  <si>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</si>
  <si>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</si>
  <si>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</si>
  <si>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</si>
  <si>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</si>
  <si>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</si>
  <si>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</si>
  <si>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</si>
  <si>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</si>
  <si>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Záruka na zboží min. 36 měsíců, servis NBD on site.</t>
  </si>
  <si>
    <t>Kancelářský notebook</t>
  </si>
  <si>
    <t>Pokud financováno z projektových prostředků, pak ŘEŠITEL uvede: NÁZEV A ČÍSLO DOTAČNÍHO PROJEKTU</t>
  </si>
  <si>
    <t>Společná faktura</t>
  </si>
  <si>
    <t>Ing. Roman Polák, 
Tel.: 37763 8753</t>
  </si>
  <si>
    <t>Univerzitní 22,
301 00 Plzeň,
Fakulta strojní - Regionální technologický institut,
místnost UX 229</t>
  </si>
  <si>
    <t>Provedení notebooku klasické.
Výkon procesoru v Passmark CPU více než 10 000 bodů (platné ke dni 7.2.2022), minimálně 4 jádra.
Operační paměť minimálně 16 GB.
SSD disk o kapacitě minimálně 500 GB.
Integrovaná wifi karta.
Display min Full HD 15,6" s rozlišením 1920x1080, provedení matné. Technologie displeje IPS, VA nebo varianty těchto technologií.
Webkamera a mikrofon.
Síťová karta 1 Gb/s Ethernet s podporou PXE.
Konektor RJ-45 integerovaný přímo na těle NTB.
Mminimálně 3x USB port (alespoň 2x USB 3.0), 1x Type-C USB.
Operační systém Windows 64-bit (Windows 10 nebo vyšší) - OS Windows požadujeme z důvodu kompatibility s interními aplikacemi ZČU (Stag, Magion,...).
Existence ovladačů použitého HW ve Windows 10 a vyšší verze Windows.
Podpora TPM 2.0 (Trusted Platform Module).
Kovový nebo kompozitní vnitřní rám.
CZ Klávesnice s podsvícením nebo alternativním způsobem zlepšení viditelnosti ve tmě.
Klávesnice s numerickou klávesnicí musí být odolná proti polití.
Notebook musí obsahovat digitální grafický výstup.
Podpora dokování.
Hmotnost maximálně 2 kg.
Podpora prostřednictvím internetu musí umožňovat stahování ovladačů a manuálu z internetu adresně pro konkrétní zadaný typ (sériové číslo) zařízení.
Záruka min. 36 měsíců, servis NBD on site.</t>
  </si>
  <si>
    <t xml:space="preserve">Příloha č. 2 Kupní smlouvy - technická specifikace
Výpočetní technika (III.) 007 - 2022 </t>
  </si>
  <si>
    <t>Dokovací stanice kompatibilní s položkou 1.
Připojení konektorem USB-C.
RJ-45 konektor (gigabit Ethernet)
Podpora nabíjení připojeného notebooku.
Minimálně 1x DisplayPort.
Minimálně 2x USB 3.0, 1x USB-C.</t>
  </si>
  <si>
    <t>Dokovací stanice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</si>
</sst>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4" fillId="0" borderId="0"/>
  </cellStyleXfs>
  <cellXfs count="10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4" xfId="0" applyFont="1" applyFill="1" applyBorder="1" applyAlignment="1">
      <alignment horizontal="left" vertical="center" wrapText="1" indent="1"/>
    </xf>
    <xf numFmtId="0" fontId="5" fillId="5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9" fillId="0" borderId="0" xfId="2" applyFont="1" applyAlignment="1">
      <alignment horizontal="left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0" fillId="4" borderId="15" xfId="0" applyFont="1" applyFill="1" applyBorder="1" applyAlignment="1" applyProtection="1">
      <alignment horizontal="left" vertical="center" wrapText="1" indent="1"/>
      <protection locked="0"/>
    </xf>
    <xf numFmtId="0" fontId="10" fillId="4" borderId="14" xfId="0" applyFont="1" applyFill="1" applyBorder="1" applyAlignment="1" applyProtection="1">
      <alignment horizontal="left" vertical="center" wrapText="1" indent="1"/>
      <protection locked="0"/>
    </xf>
    <xf numFmtId="0" fontId="10" fillId="4" borderId="15" xfId="0" applyFont="1" applyFill="1" applyBorder="1" applyAlignment="1" applyProtection="1">
      <alignment horizontal="center" vertical="center" wrapText="1"/>
      <protection locked="0"/>
    </xf>
    <xf numFmtId="164" fontId="10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40345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47960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424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40345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47960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40338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40345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40345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40345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40345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47960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40338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40345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40345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40345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40338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40345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40345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47960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40338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40345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40345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40345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40338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47960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40345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47960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40338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40345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40345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40345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40345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47960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40338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40345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40345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40345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40345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47960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F7" zoomScale="64" zoomScaleNormal="64" workbookViewId="0">
      <selection activeCell="R7" sqref="R7:R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" style="1" customWidth="1"/>
    <col min="4" max="4" width="12.28515625" style="2" customWidth="1"/>
    <col min="5" max="5" width="10.5703125" style="3" customWidth="1"/>
    <col min="6" max="6" width="123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27.85546875" style="5" hidden="1" customWidth="1"/>
    <col min="12" max="12" width="30.85546875" style="5" customWidth="1"/>
    <col min="13" max="13" width="22.5703125" style="5" customWidth="1"/>
    <col min="14" max="14" width="30.28515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72" t="s">
        <v>39</v>
      </c>
      <c r="C1" s="73"/>
      <c r="D1" s="73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9"/>
      <c r="E3" s="69"/>
      <c r="F3" s="6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9"/>
      <c r="E4" s="69"/>
      <c r="F4" s="69"/>
      <c r="G4" s="69"/>
      <c r="H4" s="6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74" t="s">
        <v>2</v>
      </c>
      <c r="H5" s="75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27</v>
      </c>
      <c r="I6" s="40" t="s">
        <v>16</v>
      </c>
      <c r="J6" s="39" t="s">
        <v>17</v>
      </c>
      <c r="K6" s="39" t="s">
        <v>34</v>
      </c>
      <c r="L6" s="41" t="s">
        <v>18</v>
      </c>
      <c r="M6" s="42" t="s">
        <v>19</v>
      </c>
      <c r="N6" s="41" t="s">
        <v>20</v>
      </c>
      <c r="O6" s="39" t="s">
        <v>29</v>
      </c>
      <c r="P6" s="41" t="s">
        <v>21</v>
      </c>
      <c r="Q6" s="39" t="s">
        <v>5</v>
      </c>
      <c r="R6" s="43" t="s">
        <v>6</v>
      </c>
      <c r="S6" s="68" t="s">
        <v>7</v>
      </c>
      <c r="T6" s="44" t="s">
        <v>8</v>
      </c>
      <c r="U6" s="41" t="s">
        <v>22</v>
      </c>
      <c r="V6" s="41" t="s">
        <v>23</v>
      </c>
    </row>
    <row r="7" spans="1:22" ht="370.5" customHeight="1" thickTop="1" x14ac:dyDescent="0.25">
      <c r="A7" s="20"/>
      <c r="B7" s="62">
        <v>1</v>
      </c>
      <c r="C7" s="63" t="s">
        <v>33</v>
      </c>
      <c r="D7" s="64">
        <v>3</v>
      </c>
      <c r="E7" s="70" t="s">
        <v>26</v>
      </c>
      <c r="F7" s="66" t="s">
        <v>38</v>
      </c>
      <c r="G7" s="95"/>
      <c r="H7" s="97"/>
      <c r="I7" s="76" t="s">
        <v>35</v>
      </c>
      <c r="J7" s="76" t="s">
        <v>25</v>
      </c>
      <c r="K7" s="78"/>
      <c r="L7" s="65" t="s">
        <v>32</v>
      </c>
      <c r="M7" s="89" t="s">
        <v>36</v>
      </c>
      <c r="N7" s="89" t="s">
        <v>37</v>
      </c>
      <c r="O7" s="91">
        <v>21</v>
      </c>
      <c r="P7" s="57">
        <f>D7*Q7</f>
        <v>79500</v>
      </c>
      <c r="Q7" s="58">
        <v>26500</v>
      </c>
      <c r="R7" s="98"/>
      <c r="S7" s="59">
        <f>D7*R7</f>
        <v>0</v>
      </c>
      <c r="T7" s="60" t="str">
        <f t="shared" ref="T7:T8" si="0">IF(ISNUMBER(R7), IF(R7&gt;Q7,"NEVYHOVUJE","VYHOVUJE")," ")</f>
        <v xml:space="preserve"> </v>
      </c>
      <c r="U7" s="93"/>
      <c r="V7" s="70" t="s">
        <v>11</v>
      </c>
    </row>
    <row r="8" spans="1:22" ht="114" customHeight="1" thickBot="1" x14ac:dyDescent="0.3">
      <c r="A8" s="20"/>
      <c r="B8" s="49">
        <v>2</v>
      </c>
      <c r="C8" s="50" t="s">
        <v>41</v>
      </c>
      <c r="D8" s="51">
        <v>3</v>
      </c>
      <c r="E8" s="71" t="s">
        <v>26</v>
      </c>
      <c r="F8" s="67" t="s">
        <v>40</v>
      </c>
      <c r="G8" s="96"/>
      <c r="H8" s="52" t="s">
        <v>25</v>
      </c>
      <c r="I8" s="77"/>
      <c r="J8" s="77"/>
      <c r="K8" s="79"/>
      <c r="L8" s="61"/>
      <c r="M8" s="90"/>
      <c r="N8" s="90"/>
      <c r="O8" s="92"/>
      <c r="P8" s="53">
        <f>D8*Q8</f>
        <v>15000</v>
      </c>
      <c r="Q8" s="54">
        <v>5000</v>
      </c>
      <c r="R8" s="99"/>
      <c r="S8" s="55">
        <f>D8*R8</f>
        <v>0</v>
      </c>
      <c r="T8" s="56" t="str">
        <f t="shared" si="0"/>
        <v xml:space="preserve"> </v>
      </c>
      <c r="U8" s="94"/>
      <c r="V8" s="71" t="s">
        <v>12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">
      <c r="B10" s="87" t="s">
        <v>31</v>
      </c>
      <c r="C10" s="87"/>
      <c r="D10" s="87"/>
      <c r="E10" s="87"/>
      <c r="F10" s="87"/>
      <c r="G10" s="87"/>
      <c r="H10" s="48"/>
      <c r="I10" s="48"/>
      <c r="J10" s="21"/>
      <c r="K10" s="21"/>
      <c r="L10" s="7"/>
      <c r="M10" s="7"/>
      <c r="N10" s="7"/>
      <c r="O10" s="22"/>
      <c r="P10" s="22"/>
      <c r="Q10" s="23" t="s">
        <v>9</v>
      </c>
      <c r="R10" s="84" t="s">
        <v>10</v>
      </c>
      <c r="S10" s="85"/>
      <c r="T10" s="86"/>
      <c r="U10" s="24"/>
      <c r="V10" s="25"/>
    </row>
    <row r="11" spans="1:22" ht="50.45" customHeight="1" thickTop="1" thickBot="1" x14ac:dyDescent="0.3">
      <c r="B11" s="88" t="s">
        <v>28</v>
      </c>
      <c r="C11" s="88"/>
      <c r="D11" s="88"/>
      <c r="E11" s="88"/>
      <c r="F11" s="88"/>
      <c r="G11" s="88"/>
      <c r="H11" s="88"/>
      <c r="I11" s="26"/>
      <c r="L11" s="9"/>
      <c r="M11" s="9"/>
      <c r="N11" s="9"/>
      <c r="O11" s="27"/>
      <c r="P11" s="27"/>
      <c r="Q11" s="28">
        <f>SUM(P7:P8)</f>
        <v>94500</v>
      </c>
      <c r="R11" s="81">
        <f>SUM(S7:S8)</f>
        <v>0</v>
      </c>
      <c r="S11" s="82"/>
      <c r="T11" s="83"/>
    </row>
    <row r="12" spans="1:22" ht="15.75" thickTop="1" x14ac:dyDescent="0.25">
      <c r="B12" s="80" t="s">
        <v>30</v>
      </c>
      <c r="C12" s="80"/>
      <c r="D12" s="80"/>
      <c r="E12" s="80"/>
      <c r="F12" s="80"/>
      <c r="G12" s="80"/>
      <c r="H12" s="6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7"/>
      <c r="C13" s="47"/>
      <c r="D13" s="47"/>
      <c r="E13" s="47"/>
      <c r="F13" s="47"/>
      <c r="G13" s="69"/>
      <c r="H13" s="6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69"/>
      <c r="H14" s="6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7"/>
      <c r="C15" s="47"/>
      <c r="D15" s="47"/>
      <c r="E15" s="47"/>
      <c r="F15" s="47"/>
      <c r="G15" s="69"/>
      <c r="H15" s="6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9"/>
      <c r="H16" s="6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9"/>
      <c r="H18" s="6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9"/>
      <c r="H19" s="6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9"/>
      <c r="H20" s="6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9"/>
      <c r="H21" s="6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9"/>
      <c r="H22" s="6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9"/>
      <c r="H23" s="6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9"/>
      <c r="H24" s="6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9"/>
      <c r="H25" s="6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9"/>
      <c r="H26" s="6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9"/>
      <c r="H27" s="6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9"/>
      <c r="H28" s="6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9"/>
      <c r="H29" s="6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9"/>
      <c r="H30" s="6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9"/>
      <c r="H31" s="6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9"/>
      <c r="H32" s="6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9"/>
      <c r="H33" s="6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9"/>
      <c r="H34" s="6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9"/>
      <c r="H35" s="6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9"/>
      <c r="H36" s="6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9"/>
      <c r="H37" s="6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9"/>
      <c r="H38" s="6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9"/>
      <c r="H39" s="6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9"/>
      <c r="H40" s="6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9"/>
      <c r="H41" s="6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9"/>
      <c r="H42" s="6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9"/>
      <c r="H43" s="6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9"/>
      <c r="H44" s="6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9"/>
      <c r="H45" s="6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9"/>
      <c r="H46" s="6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9"/>
      <c r="H47" s="6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9"/>
      <c r="H48" s="6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9"/>
      <c r="H49" s="6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9"/>
      <c r="H50" s="6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9"/>
      <c r="H51" s="6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9"/>
      <c r="H52" s="6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9"/>
      <c r="H53" s="6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9"/>
      <c r="H54" s="6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9"/>
      <c r="H55" s="6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9"/>
      <c r="H56" s="6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9"/>
      <c r="H57" s="6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9"/>
      <c r="H58" s="6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9"/>
      <c r="H59" s="6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9"/>
      <c r="H60" s="6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9"/>
      <c r="H61" s="6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9"/>
      <c r="H62" s="6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9"/>
      <c r="H63" s="6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9"/>
      <c r="H64" s="6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9"/>
      <c r="H65" s="6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9"/>
      <c r="H66" s="6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9"/>
      <c r="H67" s="6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9"/>
      <c r="H68" s="6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9"/>
      <c r="H69" s="6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9"/>
      <c r="H70" s="6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9"/>
      <c r="H71" s="6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9"/>
      <c r="H72" s="6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9"/>
      <c r="H73" s="6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9"/>
      <c r="H74" s="6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9"/>
      <c r="H75" s="6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9"/>
      <c r="H76" s="6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9"/>
      <c r="H77" s="6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9"/>
      <c r="H78" s="6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9"/>
      <c r="H79" s="6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9"/>
      <c r="H80" s="6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9"/>
      <c r="H81" s="6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9"/>
      <c r="H82" s="6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9"/>
      <c r="H83" s="6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9"/>
      <c r="H84" s="6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9"/>
      <c r="H85" s="6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9"/>
      <c r="H86" s="6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9"/>
      <c r="H87" s="6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9"/>
      <c r="H88" s="6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9"/>
      <c r="H89" s="6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9"/>
      <c r="H90" s="6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9"/>
      <c r="H91" s="6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9"/>
      <c r="H92" s="6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9"/>
      <c r="H93" s="6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9"/>
      <c r="H94" s="6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9"/>
      <c r="H95" s="6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9"/>
      <c r="H96" s="6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9"/>
      <c r="H97" s="69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pUthCjkF+s+L/j679bn/SmxadI5kHVpyGtNBv7/Sj3KEZkGJmWy1kYasiI9TVTCOv+76xqsnjWlUomMus2Afww==" saltValue="MtzvtCnvanVEexynk8pfOQ==" spinCount="100000" sheet="1" objects="1" scenarios="1"/>
  <mergeCells count="14">
    <mergeCell ref="B12:G12"/>
    <mergeCell ref="R11:T11"/>
    <mergeCell ref="R10:T10"/>
    <mergeCell ref="B10:G10"/>
    <mergeCell ref="B11:H11"/>
    <mergeCell ref="B1:D1"/>
    <mergeCell ref="G5:H5"/>
    <mergeCell ref="I7:I8"/>
    <mergeCell ref="J7:J8"/>
    <mergeCell ref="K7:K8"/>
    <mergeCell ref="M7:M8"/>
    <mergeCell ref="N7:N8"/>
    <mergeCell ref="O7:O8"/>
    <mergeCell ref="U7:U8"/>
  </mergeCells>
  <conditionalFormatting sqref="D7:D8 B7:B8">
    <cfRule type="containsBlanks" dxfId="7" priority="52">
      <formula>LEN(TRIM(B7))=0</formula>
    </cfRule>
  </conditionalFormatting>
  <conditionalFormatting sqref="B7:B8">
    <cfRule type="cellIs" dxfId="6" priority="49" operator="greaterThanOrEqual">
      <formula>1</formula>
    </cfRule>
  </conditionalFormatting>
  <conditionalFormatting sqref="T7:T8">
    <cfRule type="cellIs" dxfId="5" priority="36" operator="equal">
      <formula>"VYHOVUJE"</formula>
    </cfRule>
  </conditionalFormatting>
  <conditionalFormatting sqref="T7:T8">
    <cfRule type="cellIs" dxfId="4" priority="35" operator="equal">
      <formula>"NEVYHOVUJE"</formula>
    </cfRule>
  </conditionalFormatting>
  <conditionalFormatting sqref="G7:H8 R7:R8">
    <cfRule type="containsBlanks" dxfId="3" priority="29">
      <formula>LEN(TRIM(G7))=0</formula>
    </cfRule>
  </conditionalFormatting>
  <conditionalFormatting sqref="G7:H8 R7:R8">
    <cfRule type="notContainsBlanks" dxfId="2" priority="27">
      <formula>LEN(TRIM(G7))&gt;0</formula>
    </cfRule>
  </conditionalFormatting>
  <conditionalFormatting sqref="G7:H8 R7:R8">
    <cfRule type="notContainsBlanks" dxfId="1" priority="26">
      <formula>LEN(TRIM(G7))&gt;0</formula>
    </cfRule>
  </conditionalFormatting>
  <conditionalFormatting sqref="G7:H8">
    <cfRule type="notContainsBlanks" dxfId="0" priority="25">
      <formula>LEN(TRIM(G7))&gt;0</formula>
    </cfRule>
  </conditionalFormatting>
  <dataValidations count="2">
    <dataValidation type="list" showInputMessage="1" showErrorMessage="1" sqref="E7:E8" xr:uid="{00000000-0002-0000-0000-000001000000}">
      <formula1>"ks,bal,sada,m,"</formula1>
    </dataValidation>
    <dataValidation type="list" allowBlank="1" showInputMessage="1" showErrorMessage="1" sqref="J7" xr:uid="{C72B5171-5914-4D4D-97B6-70190AE05D55}">
      <formula1>"ANO,NE"</formula1>
    </dataValidation>
  </dataValidations>
  <pageMargins left="0.15748031496062992" right="0.15748031496062992" top="3.937007874015748E-2" bottom="0.11811023622047245" header="7.874015748031496E-2" footer="7.874015748031496E-2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2022-01-14T12:24:57Z</cp:lastPrinted>
  <dcterms:created xsi:type="dcterms:W3CDTF">2014-03-05T12:43:32Z</dcterms:created>
  <dcterms:modified xsi:type="dcterms:W3CDTF">2022-02-09T13:35:12Z</dcterms:modified>
</cp:coreProperties>
</file>